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ron\Documents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4" i="1" l="1"/>
  <c r="N54" i="1"/>
  <c r="L54" i="1"/>
  <c r="J54" i="1"/>
  <c r="J53" i="1"/>
  <c r="J56" i="1" s="1"/>
  <c r="K54" i="1"/>
  <c r="M54" i="1" s="1"/>
  <c r="O54" i="1" s="1"/>
  <c r="K53" i="1"/>
  <c r="L53" i="1" s="1"/>
  <c r="H54" i="1"/>
  <c r="H53" i="1"/>
  <c r="F55" i="1"/>
  <c r="F54" i="1"/>
  <c r="F53" i="1"/>
  <c r="H62" i="1"/>
  <c r="H61" i="1"/>
  <c r="H60" i="1"/>
  <c r="G62" i="1"/>
  <c r="G61" i="1"/>
  <c r="G60" i="1"/>
  <c r="H55" i="1"/>
  <c r="J55" i="1"/>
  <c r="K55" i="1"/>
  <c r="L55" i="1" s="1"/>
  <c r="O52" i="1"/>
  <c r="P52" i="1" s="1"/>
  <c r="O51" i="1"/>
  <c r="P51" i="1" s="1"/>
  <c r="O50" i="1"/>
  <c r="P50" i="1" s="1"/>
  <c r="O49" i="1"/>
  <c r="P49" i="1" s="1"/>
  <c r="O48" i="1"/>
  <c r="P48" i="1" s="1"/>
  <c r="O47" i="1"/>
  <c r="P47" i="1" s="1"/>
  <c r="O46" i="1"/>
  <c r="P46" i="1" s="1"/>
  <c r="O45" i="1"/>
  <c r="P45" i="1" s="1"/>
  <c r="O44" i="1"/>
  <c r="P44" i="1" s="1"/>
  <c r="O43" i="1"/>
  <c r="P43" i="1" s="1"/>
  <c r="O42" i="1"/>
  <c r="P42" i="1" s="1"/>
  <c r="O41" i="1"/>
  <c r="P41" i="1" s="1"/>
  <c r="O40" i="1"/>
  <c r="P40" i="1" s="1"/>
  <c r="O39" i="1"/>
  <c r="P39" i="1" s="1"/>
  <c r="O38" i="1"/>
  <c r="P38" i="1" s="1"/>
  <c r="O37" i="1"/>
  <c r="P37" i="1" s="1"/>
  <c r="O36" i="1"/>
  <c r="P36" i="1" s="1"/>
  <c r="O35" i="1"/>
  <c r="P35" i="1" s="1"/>
  <c r="O34" i="1"/>
  <c r="P34" i="1" s="1"/>
  <c r="O33" i="1"/>
  <c r="P33" i="1" s="1"/>
  <c r="O32" i="1"/>
  <c r="P32" i="1" s="1"/>
  <c r="O31" i="1"/>
  <c r="P31" i="1" s="1"/>
  <c r="O30" i="1"/>
  <c r="P30" i="1" s="1"/>
  <c r="O29" i="1"/>
  <c r="P29" i="1" s="1"/>
  <c r="O28" i="1"/>
  <c r="P28" i="1" s="1"/>
  <c r="O27" i="1"/>
  <c r="P27" i="1" s="1"/>
  <c r="O26" i="1"/>
  <c r="P26" i="1" s="1"/>
  <c r="O25" i="1"/>
  <c r="P25" i="1" s="1"/>
  <c r="O24" i="1"/>
  <c r="P24" i="1" s="1"/>
  <c r="O23" i="1"/>
  <c r="P23" i="1" s="1"/>
  <c r="O22" i="1"/>
  <c r="P22" i="1" s="1"/>
  <c r="O21" i="1"/>
  <c r="P21" i="1" s="1"/>
  <c r="O20" i="1"/>
  <c r="P20" i="1" s="1"/>
  <c r="O19" i="1"/>
  <c r="P19" i="1" s="1"/>
  <c r="O18" i="1"/>
  <c r="P18" i="1" s="1"/>
  <c r="O17" i="1"/>
  <c r="P17" i="1" s="1"/>
  <c r="O16" i="1"/>
  <c r="P16" i="1" s="1"/>
  <c r="O15" i="1"/>
  <c r="P15" i="1" s="1"/>
  <c r="O14" i="1"/>
  <c r="P14" i="1" s="1"/>
  <c r="O13" i="1"/>
  <c r="P13" i="1" s="1"/>
  <c r="O12" i="1"/>
  <c r="P12" i="1" s="1"/>
  <c r="O11" i="1"/>
  <c r="P11" i="1" s="1"/>
  <c r="O10" i="1"/>
  <c r="P10" i="1" s="1"/>
  <c r="O9" i="1"/>
  <c r="P9" i="1" s="1"/>
  <c r="O8" i="1"/>
  <c r="P8" i="1" s="1"/>
  <c r="O7" i="1"/>
  <c r="P7" i="1" s="1"/>
  <c r="O6" i="1"/>
  <c r="P6" i="1" s="1"/>
  <c r="O5" i="1"/>
  <c r="P5" i="1" s="1"/>
  <c r="O4" i="1"/>
  <c r="P4" i="1" s="1"/>
  <c r="O3" i="1"/>
  <c r="P3" i="1" s="1"/>
  <c r="O2" i="1"/>
  <c r="P2" i="1" s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H56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L56" i="1" l="1"/>
  <c r="M55" i="1"/>
  <c r="M53" i="1"/>
  <c r="O53" i="1" s="1"/>
  <c r="P53" i="1" s="1"/>
  <c r="N55" i="1" l="1"/>
  <c r="O55" i="1"/>
  <c r="P55" i="1" s="1"/>
  <c r="P56" i="1" s="1"/>
  <c r="N53" i="1"/>
  <c r="N56" i="1" s="1"/>
</calcChain>
</file>

<file path=xl/sharedStrings.xml><?xml version="1.0" encoding="utf-8"?>
<sst xmlns="http://schemas.openxmlformats.org/spreadsheetml/2006/main" count="221" uniqueCount="36">
  <si>
    <t>Large</t>
  </si>
  <si>
    <t>Yes</t>
  </si>
  <si>
    <t>Less than straight</t>
  </si>
  <si>
    <t>Player</t>
  </si>
  <si>
    <t>Straight</t>
  </si>
  <si>
    <t>Flush</t>
  </si>
  <si>
    <t>Full house</t>
  </si>
  <si>
    <t>Four of a kind</t>
  </si>
  <si>
    <t>Straight flush</t>
  </si>
  <si>
    <t>Royal flush</t>
  </si>
  <si>
    <t>No</t>
  </si>
  <si>
    <t>Push</t>
  </si>
  <si>
    <t>Dealer</t>
  </si>
  <si>
    <t>Medium</t>
  </si>
  <si>
    <t>Small</t>
  </si>
  <si>
    <t>Fold</t>
  </si>
  <si>
    <t>Total</t>
  </si>
  <si>
    <t xml:space="preserve"> </t>
  </si>
  <si>
    <t>Dealer Qualify</t>
  </si>
  <si>
    <t>Winning Player Hand</t>
  </si>
  <si>
    <t>Winner</t>
  </si>
  <si>
    <t>Combinations</t>
  </si>
  <si>
    <t>Perfect Play Pays</t>
  </si>
  <si>
    <t>4 x Pays</t>
  </si>
  <si>
    <t>4 x Returns</t>
  </si>
  <si>
    <t>Perfect Return</t>
  </si>
  <si>
    <t>3x Pays</t>
  </si>
  <si>
    <t>3x Returns</t>
  </si>
  <si>
    <t>2x Pays</t>
  </si>
  <si>
    <t>2x Returns</t>
  </si>
  <si>
    <t>1x Pays</t>
  </si>
  <si>
    <t>1x Returns</t>
  </si>
  <si>
    <t>All</t>
  </si>
  <si>
    <t>Used</t>
  </si>
  <si>
    <t>Left</t>
  </si>
  <si>
    <t>Perfect Raise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</si>
</sst>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8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3" fontId="0" fillId="0" borderId="0" xfId="0" applyNumberFormat="1"/>
    <xf numFmtId="178" fontId="0" fillId="0" borderId="0" xfId="1" applyNumberFormat="1" applyFont="1"/>
    <xf numFmtId="178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2"/>
  <sheetViews>
    <sheetView tabSelected="1" topLeftCell="A34" workbookViewId="0">
      <selection activeCell="J56" sqref="J56"/>
    </sheetView>
  </sheetViews>
  <sheetFormatPr defaultRowHeight="15" x14ac:dyDescent="0.25"/>
  <cols>
    <col min="4" max="4" width="18.140625" customWidth="1"/>
    <col min="6" max="6" width="24.5703125" customWidth="1"/>
    <col min="7" max="7" width="18.85546875" customWidth="1"/>
    <col min="8" max="8" width="18.42578125" customWidth="1"/>
    <col min="10" max="10" width="13.85546875" customWidth="1"/>
    <col min="12" max="12" width="15.28515625" customWidth="1"/>
    <col min="14" max="14" width="15" customWidth="1"/>
    <col min="16" max="16" width="15.5703125" customWidth="1"/>
  </cols>
  <sheetData>
    <row r="1" spans="2:16" x14ac:dyDescent="0.25">
      <c r="B1" t="s">
        <v>35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25</v>
      </c>
      <c r="I1" t="s">
        <v>23</v>
      </c>
      <c r="J1" t="s">
        <v>24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  <c r="P1" t="s">
        <v>31</v>
      </c>
    </row>
    <row r="2" spans="2:16" x14ac:dyDescent="0.25">
      <c r="B2" t="s">
        <v>0</v>
      </c>
      <c r="C2" t="s">
        <v>1</v>
      </c>
      <c r="D2" t="s">
        <v>2</v>
      </c>
      <c r="E2" t="s">
        <v>3</v>
      </c>
      <c r="F2" s="1">
        <v>3671050165880</v>
      </c>
      <c r="G2">
        <v>5</v>
      </c>
      <c r="H2">
        <f>$F2*G2/$F$56</f>
        <v>0.65993299061011812</v>
      </c>
      <c r="I2">
        <v>5</v>
      </c>
      <c r="J2">
        <f t="shared" ref="J2:L55" si="0">$F2*I2/$F$56</f>
        <v>0.65993299061011812</v>
      </c>
      <c r="K2">
        <f>IF(I2&gt;0,I2-1,IF(I2&lt;0,I2+1,0))</f>
        <v>4</v>
      </c>
      <c r="L2">
        <f t="shared" ref="L2:N17" si="1">$F2*K2/$F$56</f>
        <v>0.5279463924880945</v>
      </c>
      <c r="M2">
        <f t="shared" ref="M2:M55" si="2">IF(K2&gt;0,K2-1,IF(K2&lt;0,K2+1,0))</f>
        <v>3</v>
      </c>
      <c r="N2">
        <f t="shared" si="1"/>
        <v>0.39595979436607087</v>
      </c>
      <c r="O2">
        <f t="shared" ref="O2:O55" si="3">IF(M2&gt;0,M2-1,IF(M2&lt;0,M2+1,0))</f>
        <v>2</v>
      </c>
      <c r="P2">
        <f t="shared" ref="P2" si="4">$F2*O2/$F$56</f>
        <v>0.26397319624404725</v>
      </c>
    </row>
    <row r="3" spans="2:16" x14ac:dyDescent="0.25">
      <c r="B3" t="s">
        <v>0</v>
      </c>
      <c r="C3" t="s">
        <v>1</v>
      </c>
      <c r="D3" t="s">
        <v>4</v>
      </c>
      <c r="E3" t="s">
        <v>3</v>
      </c>
      <c r="F3" s="1">
        <v>246174692160</v>
      </c>
      <c r="G3">
        <v>6</v>
      </c>
      <c r="H3">
        <f t="shared" ref="H3:H55" si="5">$F3*G3/$F$56</f>
        <v>5.3104847976076765E-2</v>
      </c>
      <c r="I3">
        <v>6</v>
      </c>
      <c r="J3">
        <f t="shared" si="0"/>
        <v>5.3104847976076765E-2</v>
      </c>
      <c r="K3">
        <f t="shared" ref="K3:K55" si="6">IF(I3&gt;0,I3-1,IF(I3&lt;0,I3+1,0))</f>
        <v>5</v>
      </c>
      <c r="L3">
        <f t="shared" ref="L3" si="7">$F3*K3/$F$56</f>
        <v>4.4254039980063969E-2</v>
      </c>
      <c r="M3">
        <f t="shared" si="2"/>
        <v>4</v>
      </c>
      <c r="N3">
        <f t="shared" si="1"/>
        <v>3.5403231984051174E-2</v>
      </c>
      <c r="O3">
        <f t="shared" si="3"/>
        <v>3</v>
      </c>
      <c r="P3">
        <f t="shared" ref="P3" si="8">$F3*O3/$F$56</f>
        <v>2.6552423988038382E-2</v>
      </c>
    </row>
    <row r="4" spans="2:16" x14ac:dyDescent="0.25">
      <c r="B4" t="s">
        <v>0</v>
      </c>
      <c r="C4" t="s">
        <v>1</v>
      </c>
      <c r="D4" t="s">
        <v>5</v>
      </c>
      <c r="E4" t="s">
        <v>3</v>
      </c>
      <c r="F4" s="1">
        <v>241047929080</v>
      </c>
      <c r="G4">
        <v>6.5</v>
      </c>
      <c r="H4">
        <f t="shared" si="5"/>
        <v>5.6332143552718185E-2</v>
      </c>
      <c r="I4">
        <v>6.5</v>
      </c>
      <c r="J4">
        <f t="shared" si="0"/>
        <v>5.6332143552718185E-2</v>
      </c>
      <c r="K4">
        <f t="shared" si="6"/>
        <v>5.5</v>
      </c>
      <c r="L4">
        <f t="shared" ref="L4" si="9">$F4*K4/$F$56</f>
        <v>4.766565992922308E-2</v>
      </c>
      <c r="M4">
        <f t="shared" si="2"/>
        <v>4.5</v>
      </c>
      <c r="N4">
        <f t="shared" si="1"/>
        <v>3.8999176305727974E-2</v>
      </c>
      <c r="O4">
        <f t="shared" si="3"/>
        <v>3.5</v>
      </c>
      <c r="P4">
        <f t="shared" ref="P4" si="10">$F4*O4/$F$56</f>
        <v>3.0332692682232869E-2</v>
      </c>
    </row>
    <row r="5" spans="2:16" x14ac:dyDescent="0.25">
      <c r="B5" t="s">
        <v>0</v>
      </c>
      <c r="C5" t="s">
        <v>1</v>
      </c>
      <c r="D5" t="s">
        <v>6</v>
      </c>
      <c r="E5" t="s">
        <v>3</v>
      </c>
      <c r="F5" s="1">
        <v>295405180920</v>
      </c>
      <c r="G5">
        <v>8</v>
      </c>
      <c r="H5">
        <f t="shared" si="5"/>
        <v>8.4966476916352146E-2</v>
      </c>
      <c r="I5">
        <v>8</v>
      </c>
      <c r="J5">
        <f t="shared" si="0"/>
        <v>8.4966476916352146E-2</v>
      </c>
      <c r="K5">
        <f t="shared" si="6"/>
        <v>7</v>
      </c>
      <c r="L5">
        <f t="shared" ref="L5" si="11">$F5*K5/$F$56</f>
        <v>7.4345667301808124E-2</v>
      </c>
      <c r="M5">
        <f t="shared" si="2"/>
        <v>6</v>
      </c>
      <c r="N5">
        <f t="shared" si="1"/>
        <v>6.3724857687264116E-2</v>
      </c>
      <c r="O5">
        <f t="shared" si="3"/>
        <v>5</v>
      </c>
      <c r="P5">
        <f t="shared" ref="P5" si="12">$F5*O5/$F$56</f>
        <v>5.3104048072720095E-2</v>
      </c>
    </row>
    <row r="6" spans="2:16" x14ac:dyDescent="0.25">
      <c r="B6" t="s">
        <v>0</v>
      </c>
      <c r="C6" t="s">
        <v>1</v>
      </c>
      <c r="D6" t="s">
        <v>7</v>
      </c>
      <c r="E6" t="s">
        <v>3</v>
      </c>
      <c r="F6" s="1">
        <v>23008208760</v>
      </c>
      <c r="G6">
        <v>15</v>
      </c>
      <c r="H6">
        <f t="shared" si="5"/>
        <v>1.2408337121099192E-2</v>
      </c>
      <c r="I6">
        <v>15</v>
      </c>
      <c r="J6">
        <f t="shared" si="0"/>
        <v>1.2408337121099192E-2</v>
      </c>
      <c r="K6">
        <f t="shared" si="6"/>
        <v>14</v>
      </c>
      <c r="L6">
        <f t="shared" ref="L6" si="13">$F6*K6/$F$56</f>
        <v>1.1581114646359246E-2</v>
      </c>
      <c r="M6">
        <f t="shared" si="2"/>
        <v>13</v>
      </c>
      <c r="N6">
        <f t="shared" si="1"/>
        <v>1.07538921716193E-2</v>
      </c>
      <c r="O6">
        <f t="shared" si="3"/>
        <v>12</v>
      </c>
      <c r="P6">
        <f t="shared" ref="P6" si="14">$F6*O6/$F$56</f>
        <v>9.9266696968793536E-3</v>
      </c>
    </row>
    <row r="7" spans="2:16" x14ac:dyDescent="0.25">
      <c r="B7" t="s">
        <v>0</v>
      </c>
      <c r="C7" t="s">
        <v>1</v>
      </c>
      <c r="D7" t="s">
        <v>8</v>
      </c>
      <c r="E7" t="s">
        <v>3</v>
      </c>
      <c r="F7" s="1">
        <v>1818135760</v>
      </c>
      <c r="G7">
        <v>55</v>
      </c>
      <c r="H7">
        <f t="shared" si="5"/>
        <v>3.5952451934385871E-3</v>
      </c>
      <c r="I7">
        <v>55</v>
      </c>
      <c r="J7">
        <f t="shared" si="0"/>
        <v>3.5952451934385871E-3</v>
      </c>
      <c r="K7">
        <f t="shared" si="6"/>
        <v>54</v>
      </c>
      <c r="L7">
        <f t="shared" ref="L7" si="15">$F7*K7/$F$56</f>
        <v>3.5298770990124313E-3</v>
      </c>
      <c r="M7">
        <f t="shared" si="2"/>
        <v>53</v>
      </c>
      <c r="N7">
        <f t="shared" si="1"/>
        <v>3.4645090045862751E-3</v>
      </c>
      <c r="O7">
        <f t="shared" si="3"/>
        <v>52</v>
      </c>
      <c r="P7">
        <f t="shared" ref="P7" si="16">$F7*O7/$F$56</f>
        <v>3.3991409101601189E-3</v>
      </c>
    </row>
    <row r="8" spans="2:16" x14ac:dyDescent="0.25">
      <c r="B8" t="s">
        <v>0</v>
      </c>
      <c r="C8" t="s">
        <v>1</v>
      </c>
      <c r="D8" t="s">
        <v>9</v>
      </c>
      <c r="E8" t="s">
        <v>3</v>
      </c>
      <c r="F8" s="1">
        <v>596356920</v>
      </c>
      <c r="G8">
        <v>505</v>
      </c>
      <c r="H8">
        <f t="shared" si="5"/>
        <v>1.0827723506421258E-2</v>
      </c>
      <c r="I8">
        <v>505</v>
      </c>
      <c r="J8">
        <f t="shared" si="0"/>
        <v>1.0827723506421258E-2</v>
      </c>
      <c r="K8">
        <f t="shared" si="6"/>
        <v>504</v>
      </c>
      <c r="L8">
        <f t="shared" ref="L8" si="17">$F8*K8/$F$56</f>
        <v>1.0806282469774879E-2</v>
      </c>
      <c r="M8">
        <f t="shared" si="2"/>
        <v>503</v>
      </c>
      <c r="N8">
        <f t="shared" si="1"/>
        <v>1.07848414331285E-2</v>
      </c>
      <c r="O8">
        <f t="shared" si="3"/>
        <v>502</v>
      </c>
      <c r="P8">
        <f t="shared" ref="P8" si="18">$F8*O8/$F$56</f>
        <v>1.0763400396482121E-2</v>
      </c>
    </row>
    <row r="9" spans="2:16" x14ac:dyDescent="0.25">
      <c r="B9" t="s">
        <v>0</v>
      </c>
      <c r="C9" t="s">
        <v>10</v>
      </c>
      <c r="D9" t="s">
        <v>2</v>
      </c>
      <c r="E9" t="s">
        <v>3</v>
      </c>
      <c r="F9" s="1">
        <v>1556797035840</v>
      </c>
      <c r="G9">
        <v>4</v>
      </c>
      <c r="H9">
        <f t="shared" si="5"/>
        <v>0.22388835395031029</v>
      </c>
      <c r="I9">
        <v>4</v>
      </c>
      <c r="J9">
        <f t="shared" si="0"/>
        <v>0.22388835395031029</v>
      </c>
      <c r="K9">
        <f t="shared" si="6"/>
        <v>3</v>
      </c>
      <c r="L9">
        <f t="shared" ref="L9" si="19">$F9*K9/$F$56</f>
        <v>0.16791626546273269</v>
      </c>
      <c r="M9">
        <f t="shared" si="2"/>
        <v>2</v>
      </c>
      <c r="N9">
        <f t="shared" si="1"/>
        <v>0.11194417697515514</v>
      </c>
      <c r="O9">
        <f t="shared" si="3"/>
        <v>1</v>
      </c>
      <c r="P9">
        <f t="shared" ref="P9" si="20">$F9*O9/$F$56</f>
        <v>5.5972088487577572E-2</v>
      </c>
    </row>
    <row r="10" spans="2:16" x14ac:dyDescent="0.25">
      <c r="B10" t="s">
        <v>0</v>
      </c>
      <c r="C10" t="s">
        <v>10</v>
      </c>
      <c r="D10" t="s">
        <v>4</v>
      </c>
      <c r="E10" t="s">
        <v>3</v>
      </c>
      <c r="F10" s="1">
        <v>81416649960</v>
      </c>
      <c r="G10">
        <v>5</v>
      </c>
      <c r="H10">
        <f t="shared" si="5"/>
        <v>1.4636011731177272E-2</v>
      </c>
      <c r="I10">
        <v>5</v>
      </c>
      <c r="J10">
        <f t="shared" si="0"/>
        <v>1.4636011731177272E-2</v>
      </c>
      <c r="K10">
        <f t="shared" si="6"/>
        <v>4</v>
      </c>
      <c r="L10">
        <f t="shared" ref="L10" si="21">$F10*K10/$F$56</f>
        <v>1.1708809384941817E-2</v>
      </c>
      <c r="M10">
        <f t="shared" si="2"/>
        <v>3</v>
      </c>
      <c r="N10">
        <f t="shared" si="1"/>
        <v>8.7816070387063631E-3</v>
      </c>
      <c r="O10">
        <f t="shared" si="3"/>
        <v>2</v>
      </c>
      <c r="P10">
        <f t="shared" ref="P10" si="22">$F10*O10/$F$56</f>
        <v>5.8544046924709084E-3</v>
      </c>
    </row>
    <row r="11" spans="2:16" x14ac:dyDescent="0.25">
      <c r="B11" t="s">
        <v>0</v>
      </c>
      <c r="C11" t="s">
        <v>10</v>
      </c>
      <c r="D11" t="s">
        <v>5</v>
      </c>
      <c r="E11" t="s">
        <v>3</v>
      </c>
      <c r="F11" s="1">
        <v>50874988680</v>
      </c>
      <c r="G11">
        <v>5.5</v>
      </c>
      <c r="H11">
        <f t="shared" si="5"/>
        <v>1.0060198063428033E-2</v>
      </c>
      <c r="I11">
        <v>5.5</v>
      </c>
      <c r="J11">
        <f t="shared" si="0"/>
        <v>1.0060198063428033E-2</v>
      </c>
      <c r="K11">
        <f t="shared" si="6"/>
        <v>4.5</v>
      </c>
      <c r="L11">
        <f t="shared" ref="L11" si="23">$F11*K11/$F$56</f>
        <v>8.2310711428047537E-3</v>
      </c>
      <c r="M11">
        <f t="shared" si="2"/>
        <v>3.5</v>
      </c>
      <c r="N11">
        <f t="shared" si="1"/>
        <v>6.4019442221814752E-3</v>
      </c>
      <c r="O11">
        <f t="shared" si="3"/>
        <v>2.5</v>
      </c>
      <c r="P11">
        <f t="shared" ref="P11" si="24">$F11*O11/$F$56</f>
        <v>4.5728173015581967E-3</v>
      </c>
    </row>
    <row r="12" spans="2:16" x14ac:dyDescent="0.25">
      <c r="B12" t="s">
        <v>0</v>
      </c>
      <c r="C12" t="s">
        <v>10</v>
      </c>
      <c r="D12" t="s">
        <v>6</v>
      </c>
      <c r="E12" t="s">
        <v>3</v>
      </c>
      <c r="F12">
        <v>0</v>
      </c>
      <c r="G12">
        <v>7</v>
      </c>
      <c r="H12">
        <f t="shared" si="5"/>
        <v>0</v>
      </c>
      <c r="I12">
        <v>7</v>
      </c>
      <c r="J12">
        <f t="shared" si="0"/>
        <v>0</v>
      </c>
      <c r="K12">
        <f t="shared" si="6"/>
        <v>6</v>
      </c>
      <c r="L12">
        <f t="shared" ref="L12" si="25">$F12*K12/$F$56</f>
        <v>0</v>
      </c>
      <c r="M12">
        <f t="shared" si="2"/>
        <v>5</v>
      </c>
      <c r="N12">
        <f t="shared" si="1"/>
        <v>0</v>
      </c>
      <c r="O12">
        <f t="shared" si="3"/>
        <v>4</v>
      </c>
      <c r="P12">
        <f t="shared" ref="P12" si="26">$F12*O12/$F$56</f>
        <v>0</v>
      </c>
    </row>
    <row r="13" spans="2:16" x14ac:dyDescent="0.25">
      <c r="B13" t="s">
        <v>0</v>
      </c>
      <c r="C13" t="s">
        <v>10</v>
      </c>
      <c r="D13" t="s">
        <v>7</v>
      </c>
      <c r="E13" t="s">
        <v>3</v>
      </c>
      <c r="F13">
        <v>0</v>
      </c>
      <c r="G13">
        <v>14</v>
      </c>
      <c r="H13">
        <f t="shared" si="5"/>
        <v>0</v>
      </c>
      <c r="I13">
        <v>14</v>
      </c>
      <c r="J13">
        <f t="shared" si="0"/>
        <v>0</v>
      </c>
      <c r="K13">
        <f t="shared" si="6"/>
        <v>13</v>
      </c>
      <c r="L13">
        <f t="shared" ref="L13" si="27">$F13*K13/$F$56</f>
        <v>0</v>
      </c>
      <c r="M13">
        <f t="shared" si="2"/>
        <v>12</v>
      </c>
      <c r="N13">
        <f t="shared" si="1"/>
        <v>0</v>
      </c>
      <c r="O13">
        <f t="shared" si="3"/>
        <v>11</v>
      </c>
      <c r="P13">
        <f t="shared" ref="P13" si="28">$F13*O13/$F$56</f>
        <v>0</v>
      </c>
    </row>
    <row r="14" spans="2:16" x14ac:dyDescent="0.25">
      <c r="B14" t="s">
        <v>0</v>
      </c>
      <c r="C14" t="s">
        <v>10</v>
      </c>
      <c r="D14" t="s">
        <v>8</v>
      </c>
      <c r="E14" t="s">
        <v>3</v>
      </c>
      <c r="F14" s="1">
        <v>229686840</v>
      </c>
      <c r="G14">
        <v>54</v>
      </c>
      <c r="H14">
        <f t="shared" si="5"/>
        <v>4.4593277042223318E-4</v>
      </c>
      <c r="I14">
        <v>54</v>
      </c>
      <c r="J14">
        <f t="shared" si="0"/>
        <v>4.4593277042223318E-4</v>
      </c>
      <c r="K14">
        <f t="shared" si="6"/>
        <v>53</v>
      </c>
      <c r="L14">
        <f t="shared" ref="L14" si="29">$F14*K14/$F$56</f>
        <v>4.3767475615515481E-4</v>
      </c>
      <c r="M14">
        <f t="shared" si="2"/>
        <v>52</v>
      </c>
      <c r="N14">
        <f t="shared" si="1"/>
        <v>4.2941674188807637E-4</v>
      </c>
      <c r="O14">
        <f t="shared" si="3"/>
        <v>51</v>
      </c>
      <c r="P14">
        <f t="shared" ref="P14" si="30">$F14*O14/$F$56</f>
        <v>4.2115872762099799E-4</v>
      </c>
    </row>
    <row r="15" spans="2:16" x14ac:dyDescent="0.25">
      <c r="B15" t="s">
        <v>0</v>
      </c>
      <c r="C15" t="s">
        <v>10</v>
      </c>
      <c r="D15" t="s">
        <v>9</v>
      </c>
      <c r="E15" t="s">
        <v>3</v>
      </c>
      <c r="F15" s="1">
        <v>90386280</v>
      </c>
      <c r="G15">
        <v>504</v>
      </c>
      <c r="H15">
        <f t="shared" si="5"/>
        <v>1.6378441170300561E-3</v>
      </c>
      <c r="I15">
        <v>504</v>
      </c>
      <c r="J15">
        <f t="shared" si="0"/>
        <v>1.6378441170300561E-3</v>
      </c>
      <c r="K15">
        <f t="shared" si="6"/>
        <v>503</v>
      </c>
      <c r="L15">
        <f t="shared" ref="L15" si="31">$F15*K15/$F$56</f>
        <v>1.6345944263216629E-3</v>
      </c>
      <c r="M15">
        <f t="shared" si="2"/>
        <v>502</v>
      </c>
      <c r="N15">
        <f t="shared" si="1"/>
        <v>1.63134473561327E-3</v>
      </c>
      <c r="O15">
        <f t="shared" si="3"/>
        <v>501</v>
      </c>
      <c r="P15">
        <f t="shared" ref="P15" si="32">$F15*O15/$F$56</f>
        <v>1.6280950449048771E-3</v>
      </c>
    </row>
    <row r="16" spans="2:16" x14ac:dyDescent="0.25">
      <c r="B16" t="s">
        <v>0</v>
      </c>
      <c r="C16" t="s">
        <v>17</v>
      </c>
      <c r="E16" t="s">
        <v>11</v>
      </c>
      <c r="F16" s="1">
        <v>285142270600</v>
      </c>
      <c r="G16">
        <v>0</v>
      </c>
      <c r="H16">
        <f t="shared" si="5"/>
        <v>0</v>
      </c>
      <c r="I16">
        <v>0</v>
      </c>
      <c r="J16">
        <f t="shared" si="0"/>
        <v>0</v>
      </c>
      <c r="K16">
        <f t="shared" si="6"/>
        <v>0</v>
      </c>
      <c r="L16">
        <f t="shared" ref="L16" si="33">$F16*K16/$F$56</f>
        <v>0</v>
      </c>
      <c r="M16">
        <f t="shared" si="2"/>
        <v>0</v>
      </c>
      <c r="N16">
        <f t="shared" si="1"/>
        <v>0</v>
      </c>
      <c r="O16">
        <f t="shared" si="3"/>
        <v>0</v>
      </c>
      <c r="P16">
        <f t="shared" ref="P16" si="34">$F16*O16/$F$56</f>
        <v>0</v>
      </c>
    </row>
    <row r="17" spans="2:16" x14ac:dyDescent="0.25">
      <c r="B17" t="s">
        <v>0</v>
      </c>
      <c r="C17" t="s">
        <v>1</v>
      </c>
      <c r="E17" t="s">
        <v>12</v>
      </c>
      <c r="F17" s="1">
        <v>3931554359920</v>
      </c>
      <c r="G17">
        <v>-6</v>
      </c>
      <c r="H17">
        <f t="shared" si="5"/>
        <v>-0.84811559937905756</v>
      </c>
      <c r="I17">
        <v>-6</v>
      </c>
      <c r="J17">
        <f t="shared" si="0"/>
        <v>-0.84811559937905756</v>
      </c>
      <c r="K17">
        <f t="shared" si="6"/>
        <v>-5</v>
      </c>
      <c r="L17">
        <f t="shared" ref="L17" si="35">$F17*K17/$F$56</f>
        <v>-0.70676299948254795</v>
      </c>
      <c r="M17">
        <f t="shared" si="2"/>
        <v>-4</v>
      </c>
      <c r="N17">
        <f t="shared" si="1"/>
        <v>-0.56541039958603834</v>
      </c>
      <c r="O17">
        <f t="shared" si="3"/>
        <v>-3</v>
      </c>
      <c r="P17">
        <f t="shared" ref="P17" si="36">$F17*O17/$F$56</f>
        <v>-0.42405779968952878</v>
      </c>
    </row>
    <row r="18" spans="2:16" x14ac:dyDescent="0.25">
      <c r="B18" t="s">
        <v>0</v>
      </c>
      <c r="C18" t="s">
        <v>10</v>
      </c>
      <c r="E18" t="s">
        <v>12</v>
      </c>
      <c r="F18" s="1">
        <v>102655952400</v>
      </c>
      <c r="G18">
        <v>-5</v>
      </c>
      <c r="H18">
        <f t="shared" si="5"/>
        <v>-1.8454133452306634E-2</v>
      </c>
      <c r="I18">
        <v>-5</v>
      </c>
      <c r="J18">
        <f t="shared" si="0"/>
        <v>-1.8454133452306634E-2</v>
      </c>
      <c r="K18">
        <f t="shared" si="6"/>
        <v>-4</v>
      </c>
      <c r="L18">
        <f t="shared" ref="L18" si="37">$F18*K18/$F$56</f>
        <v>-1.4763306761845308E-2</v>
      </c>
      <c r="M18">
        <f t="shared" si="2"/>
        <v>-3</v>
      </c>
      <c r="N18">
        <f t="shared" ref="N18:N55" si="38">$F18*M18/$F$56</f>
        <v>-1.1072480071383981E-2</v>
      </c>
      <c r="O18">
        <f t="shared" si="3"/>
        <v>-2</v>
      </c>
      <c r="P18">
        <f t="shared" ref="P18" si="39">$F18*O18/$F$56</f>
        <v>-7.3816533809226538E-3</v>
      </c>
    </row>
    <row r="19" spans="2:16" x14ac:dyDescent="0.25">
      <c r="B19" t="s">
        <v>13</v>
      </c>
      <c r="C19" t="s">
        <v>1</v>
      </c>
      <c r="D19" t="s">
        <v>2</v>
      </c>
      <c r="E19" t="s">
        <v>3</v>
      </c>
      <c r="F19" s="1">
        <v>2114839654764</v>
      </c>
      <c r="G19">
        <v>3</v>
      </c>
      <c r="H19">
        <f t="shared" si="5"/>
        <v>0.22810679151175034</v>
      </c>
      <c r="I19">
        <v>5</v>
      </c>
      <c r="J19">
        <f t="shared" si="0"/>
        <v>0.38017798585291723</v>
      </c>
      <c r="K19">
        <f t="shared" si="6"/>
        <v>4</v>
      </c>
      <c r="L19">
        <f t="shared" ref="L19" si="40">$F19*K19/$F$56</f>
        <v>0.30414238868233379</v>
      </c>
      <c r="M19">
        <f t="shared" si="2"/>
        <v>3</v>
      </c>
      <c r="N19">
        <f t="shared" si="38"/>
        <v>0.22810679151175034</v>
      </c>
      <c r="O19">
        <f t="shared" si="3"/>
        <v>2</v>
      </c>
      <c r="P19">
        <f t="shared" ref="P19" si="41">$F19*O19/$F$56</f>
        <v>0.15207119434116689</v>
      </c>
    </row>
    <row r="20" spans="2:16" x14ac:dyDescent="0.25">
      <c r="B20" t="s">
        <v>13</v>
      </c>
      <c r="C20" t="s">
        <v>1</v>
      </c>
      <c r="D20" t="s">
        <v>4</v>
      </c>
      <c r="E20" t="s">
        <v>3</v>
      </c>
      <c r="F20" s="1">
        <v>133100158992</v>
      </c>
      <c r="G20">
        <v>4</v>
      </c>
      <c r="H20">
        <f t="shared" si="5"/>
        <v>1.9141593169314155E-2</v>
      </c>
      <c r="I20">
        <v>6</v>
      </c>
      <c r="J20">
        <f t="shared" si="0"/>
        <v>2.8712389753971234E-2</v>
      </c>
      <c r="K20">
        <f t="shared" si="6"/>
        <v>5</v>
      </c>
      <c r="L20">
        <f t="shared" ref="L20" si="42">$F20*K20/$F$56</f>
        <v>2.3926991461642694E-2</v>
      </c>
      <c r="M20">
        <f t="shared" si="2"/>
        <v>4</v>
      </c>
      <c r="N20">
        <f t="shared" si="38"/>
        <v>1.9141593169314155E-2</v>
      </c>
      <c r="O20">
        <f t="shared" si="3"/>
        <v>3</v>
      </c>
      <c r="P20">
        <f t="shared" ref="P20" si="43">$F20*O20/$F$56</f>
        <v>1.4356194876985617E-2</v>
      </c>
    </row>
    <row r="21" spans="2:16" x14ac:dyDescent="0.25">
      <c r="B21" t="s">
        <v>13</v>
      </c>
      <c r="C21" t="s">
        <v>1</v>
      </c>
      <c r="D21" t="s">
        <v>5</v>
      </c>
      <c r="E21" t="s">
        <v>3</v>
      </c>
      <c r="F21" s="1">
        <v>152618008784</v>
      </c>
      <c r="G21">
        <v>4.5</v>
      </c>
      <c r="H21">
        <f t="shared" si="5"/>
        <v>2.4692087813046465E-2</v>
      </c>
      <c r="I21">
        <v>6.5</v>
      </c>
      <c r="J21">
        <f t="shared" si="0"/>
        <v>3.5666349063289339E-2</v>
      </c>
      <c r="K21">
        <f t="shared" si="6"/>
        <v>5.5</v>
      </c>
      <c r="L21">
        <f t="shared" ref="L21" si="44">$F21*K21/$F$56</f>
        <v>3.0179218438167902E-2</v>
      </c>
      <c r="M21">
        <f t="shared" si="2"/>
        <v>4.5</v>
      </c>
      <c r="N21">
        <f t="shared" si="38"/>
        <v>2.4692087813046465E-2</v>
      </c>
      <c r="O21">
        <f t="shared" si="3"/>
        <v>3.5</v>
      </c>
      <c r="P21">
        <f t="shared" ref="P21" si="45">$F21*O21/$F$56</f>
        <v>1.9204957187925028E-2</v>
      </c>
    </row>
    <row r="22" spans="2:16" x14ac:dyDescent="0.25">
      <c r="B22" t="s">
        <v>13</v>
      </c>
      <c r="C22" t="s">
        <v>1</v>
      </c>
      <c r="D22" t="s">
        <v>6</v>
      </c>
      <c r="E22" t="s">
        <v>3</v>
      </c>
      <c r="F22" s="1">
        <v>289401836880</v>
      </c>
      <c r="G22">
        <v>6</v>
      </c>
      <c r="H22">
        <f t="shared" si="5"/>
        <v>6.2429815252987075E-2</v>
      </c>
      <c r="I22">
        <v>8</v>
      </c>
      <c r="J22">
        <f t="shared" si="0"/>
        <v>8.3239753670649438E-2</v>
      </c>
      <c r="K22">
        <f t="shared" si="6"/>
        <v>7</v>
      </c>
      <c r="L22">
        <f t="shared" ref="L22" si="46">$F22*K22/$F$56</f>
        <v>7.283478446181825E-2</v>
      </c>
      <c r="M22">
        <f t="shared" si="2"/>
        <v>6</v>
      </c>
      <c r="N22">
        <f t="shared" si="38"/>
        <v>6.2429815252987075E-2</v>
      </c>
      <c r="O22">
        <f t="shared" si="3"/>
        <v>5</v>
      </c>
      <c r="P22">
        <f t="shared" ref="P22" si="47">$F22*O22/$F$56</f>
        <v>5.2024846044155894E-2</v>
      </c>
    </row>
    <row r="23" spans="2:16" x14ac:dyDescent="0.25">
      <c r="B23" t="s">
        <v>13</v>
      </c>
      <c r="C23" t="s">
        <v>1</v>
      </c>
      <c r="D23" t="s">
        <v>7</v>
      </c>
      <c r="E23" t="s">
        <v>3</v>
      </c>
      <c r="F23" s="1">
        <v>18537793620</v>
      </c>
      <c r="G23">
        <v>13</v>
      </c>
      <c r="H23">
        <f t="shared" si="5"/>
        <v>8.6644482310065836E-3</v>
      </c>
      <c r="I23">
        <v>15</v>
      </c>
      <c r="J23">
        <f t="shared" si="0"/>
        <v>9.9974402665460593E-3</v>
      </c>
      <c r="K23">
        <f t="shared" si="6"/>
        <v>14</v>
      </c>
      <c r="L23">
        <f t="shared" ref="L23" si="48">$F23*K23/$F$56</f>
        <v>9.3309442487763215E-3</v>
      </c>
      <c r="M23">
        <f t="shared" si="2"/>
        <v>13</v>
      </c>
      <c r="N23">
        <f t="shared" si="38"/>
        <v>8.6644482310065836E-3</v>
      </c>
      <c r="O23">
        <f t="shared" si="3"/>
        <v>12</v>
      </c>
      <c r="P23">
        <f t="shared" ref="P23" si="49">$F23*O23/$F$56</f>
        <v>7.9979522132368475E-3</v>
      </c>
    </row>
    <row r="24" spans="2:16" x14ac:dyDescent="0.25">
      <c r="B24" t="s">
        <v>13</v>
      </c>
      <c r="C24" t="s">
        <v>1</v>
      </c>
      <c r="D24" t="s">
        <v>8</v>
      </c>
      <c r="E24" t="s">
        <v>3</v>
      </c>
      <c r="F24" s="1">
        <v>2704129504</v>
      </c>
      <c r="G24">
        <v>53</v>
      </c>
      <c r="H24">
        <f t="shared" si="5"/>
        <v>5.1527950895016873E-3</v>
      </c>
      <c r="I24">
        <v>55</v>
      </c>
      <c r="J24">
        <f t="shared" si="0"/>
        <v>5.3472401872187315E-3</v>
      </c>
      <c r="K24">
        <f t="shared" si="6"/>
        <v>54</v>
      </c>
      <c r="L24">
        <f t="shared" ref="L24" si="50">$F24*K24/$F$56</f>
        <v>5.2500176383602094E-3</v>
      </c>
      <c r="M24">
        <f t="shared" si="2"/>
        <v>53</v>
      </c>
      <c r="N24">
        <f t="shared" si="38"/>
        <v>5.1527950895016873E-3</v>
      </c>
      <c r="O24">
        <f t="shared" si="3"/>
        <v>52</v>
      </c>
      <c r="P24">
        <f t="shared" ref="P24" si="51">$F24*O24/$F$56</f>
        <v>5.0555725406431643E-3</v>
      </c>
    </row>
    <row r="25" spans="2:16" x14ac:dyDescent="0.25">
      <c r="B25" t="s">
        <v>13</v>
      </c>
      <c r="C25" t="s">
        <v>1</v>
      </c>
      <c r="D25" t="s">
        <v>9</v>
      </c>
      <c r="E25" t="s">
        <v>3</v>
      </c>
      <c r="F25" s="1">
        <v>112333500</v>
      </c>
      <c r="G25">
        <v>503</v>
      </c>
      <c r="H25">
        <f t="shared" si="5"/>
        <v>2.031499835917625E-3</v>
      </c>
      <c r="I25">
        <v>505</v>
      </c>
      <c r="J25">
        <f t="shared" si="0"/>
        <v>2.0395773700564628E-3</v>
      </c>
      <c r="K25">
        <f t="shared" si="6"/>
        <v>504</v>
      </c>
      <c r="L25">
        <f t="shared" ref="L25" si="52">$F25*K25/$F$56</f>
        <v>2.0355386029870439E-3</v>
      </c>
      <c r="M25">
        <f t="shared" si="2"/>
        <v>503</v>
      </c>
      <c r="N25">
        <f t="shared" si="38"/>
        <v>2.031499835917625E-3</v>
      </c>
      <c r="O25">
        <f t="shared" si="3"/>
        <v>502</v>
      </c>
      <c r="P25">
        <f t="shared" ref="P25" si="53">$F25*O25/$F$56</f>
        <v>2.0274610688482066E-3</v>
      </c>
    </row>
    <row r="26" spans="2:16" x14ac:dyDescent="0.25">
      <c r="B26" t="s">
        <v>13</v>
      </c>
      <c r="C26" t="s">
        <v>10</v>
      </c>
      <c r="D26" t="s">
        <v>2</v>
      </c>
      <c r="E26" t="s">
        <v>3</v>
      </c>
      <c r="F26" s="1">
        <v>1083763469592</v>
      </c>
      <c r="G26">
        <v>2</v>
      </c>
      <c r="H26">
        <f t="shared" si="5"/>
        <v>7.792988221727562E-2</v>
      </c>
      <c r="I26">
        <v>4</v>
      </c>
      <c r="J26">
        <f t="shared" si="0"/>
        <v>0.15585976443455124</v>
      </c>
      <c r="K26">
        <f t="shared" si="6"/>
        <v>3</v>
      </c>
      <c r="L26">
        <f t="shared" ref="L26" si="54">$F26*K26/$F$56</f>
        <v>0.11689482332591343</v>
      </c>
      <c r="M26">
        <f t="shared" si="2"/>
        <v>2</v>
      </c>
      <c r="N26">
        <f t="shared" si="38"/>
        <v>7.792988221727562E-2</v>
      </c>
      <c r="O26">
        <f t="shared" si="3"/>
        <v>1</v>
      </c>
      <c r="P26">
        <f t="shared" ref="P26" si="55">$F26*O26/$F$56</f>
        <v>3.896494110863781E-2</v>
      </c>
    </row>
    <row r="27" spans="2:16" x14ac:dyDescent="0.25">
      <c r="B27" t="s">
        <v>13</v>
      </c>
      <c r="C27" t="s">
        <v>10</v>
      </c>
      <c r="D27" t="s">
        <v>4</v>
      </c>
      <c r="E27" t="s">
        <v>3</v>
      </c>
      <c r="F27" s="1">
        <v>45053788356</v>
      </c>
      <c r="G27">
        <v>3</v>
      </c>
      <c r="H27">
        <f t="shared" si="5"/>
        <v>4.8595055819886544E-3</v>
      </c>
      <c r="I27">
        <v>5</v>
      </c>
      <c r="J27">
        <f t="shared" si="0"/>
        <v>8.0991759699810921E-3</v>
      </c>
      <c r="K27">
        <f t="shared" si="6"/>
        <v>4</v>
      </c>
      <c r="L27">
        <f t="shared" ref="L27" si="56">$F27*K27/$F$56</f>
        <v>6.4793407759848728E-3</v>
      </c>
      <c r="M27">
        <f t="shared" si="2"/>
        <v>3</v>
      </c>
      <c r="N27">
        <f t="shared" si="38"/>
        <v>4.8595055819886544E-3</v>
      </c>
      <c r="O27">
        <f t="shared" si="3"/>
        <v>2</v>
      </c>
      <c r="P27">
        <f t="shared" ref="P27" si="57">$F27*O27/$F$56</f>
        <v>3.2396703879924364E-3</v>
      </c>
    </row>
    <row r="28" spans="2:16" x14ac:dyDescent="0.25">
      <c r="B28" t="s">
        <v>13</v>
      </c>
      <c r="C28" t="s">
        <v>10</v>
      </c>
      <c r="D28" t="s">
        <v>5</v>
      </c>
      <c r="E28" t="s">
        <v>3</v>
      </c>
      <c r="F28" s="1">
        <v>38820798396</v>
      </c>
      <c r="G28">
        <v>3.5</v>
      </c>
      <c r="H28">
        <f t="shared" si="5"/>
        <v>4.8850838582976579E-3</v>
      </c>
      <c r="I28">
        <v>5.5</v>
      </c>
      <c r="J28">
        <f t="shared" si="0"/>
        <v>7.6765603487534625E-3</v>
      </c>
      <c r="K28">
        <f t="shared" si="6"/>
        <v>4.5</v>
      </c>
      <c r="L28">
        <f t="shared" ref="L28" si="58">$F28*K28/$F$56</f>
        <v>6.2808221035255607E-3</v>
      </c>
      <c r="M28">
        <f t="shared" si="2"/>
        <v>3.5</v>
      </c>
      <c r="N28">
        <f t="shared" si="38"/>
        <v>4.8850838582976579E-3</v>
      </c>
      <c r="O28">
        <f t="shared" si="3"/>
        <v>2.5</v>
      </c>
      <c r="P28">
        <f t="shared" ref="P28" si="59">$F28*O28/$F$56</f>
        <v>3.489345613069756E-3</v>
      </c>
    </row>
    <row r="29" spans="2:16" x14ac:dyDescent="0.25">
      <c r="B29" t="s">
        <v>13</v>
      </c>
      <c r="C29" t="s">
        <v>10</v>
      </c>
      <c r="D29" t="s">
        <v>6</v>
      </c>
      <c r="E29" t="s">
        <v>3</v>
      </c>
      <c r="F29">
        <v>0</v>
      </c>
      <c r="G29">
        <v>5</v>
      </c>
      <c r="H29">
        <f t="shared" si="5"/>
        <v>0</v>
      </c>
      <c r="I29">
        <v>7</v>
      </c>
      <c r="J29">
        <f t="shared" si="0"/>
        <v>0</v>
      </c>
      <c r="K29">
        <f t="shared" si="6"/>
        <v>6</v>
      </c>
      <c r="L29">
        <f t="shared" ref="L29" si="60">$F29*K29/$F$56</f>
        <v>0</v>
      </c>
      <c r="M29">
        <f t="shared" si="2"/>
        <v>5</v>
      </c>
      <c r="N29">
        <f t="shared" si="38"/>
        <v>0</v>
      </c>
      <c r="O29">
        <f t="shared" si="3"/>
        <v>4</v>
      </c>
      <c r="P29">
        <f t="shared" ref="P29" si="61">$F29*O29/$F$56</f>
        <v>0</v>
      </c>
    </row>
    <row r="30" spans="2:16" x14ac:dyDescent="0.25">
      <c r="B30" t="s">
        <v>13</v>
      </c>
      <c r="C30" t="s">
        <v>10</v>
      </c>
      <c r="D30" t="s">
        <v>7</v>
      </c>
      <c r="E30" t="s">
        <v>3</v>
      </c>
      <c r="F30">
        <v>0</v>
      </c>
      <c r="G30">
        <v>12</v>
      </c>
      <c r="H30">
        <f t="shared" si="5"/>
        <v>0</v>
      </c>
      <c r="I30">
        <v>14</v>
      </c>
      <c r="J30">
        <f t="shared" si="0"/>
        <v>0</v>
      </c>
      <c r="K30">
        <f t="shared" si="6"/>
        <v>13</v>
      </c>
      <c r="L30">
        <f t="shared" ref="L30" si="62">$F30*K30/$F$56</f>
        <v>0</v>
      </c>
      <c r="M30">
        <f t="shared" si="2"/>
        <v>12</v>
      </c>
      <c r="N30">
        <f t="shared" si="38"/>
        <v>0</v>
      </c>
      <c r="O30">
        <f t="shared" si="3"/>
        <v>11</v>
      </c>
      <c r="P30">
        <f t="shared" ref="P30" si="63">$F30*O30/$F$56</f>
        <v>0</v>
      </c>
    </row>
    <row r="31" spans="2:16" x14ac:dyDescent="0.25">
      <c r="B31" t="s">
        <v>13</v>
      </c>
      <c r="C31" t="s">
        <v>10</v>
      </c>
      <c r="D31" t="s">
        <v>8</v>
      </c>
      <c r="E31" t="s">
        <v>3</v>
      </c>
      <c r="F31" s="1">
        <v>358131456</v>
      </c>
      <c r="G31">
        <v>52</v>
      </c>
      <c r="H31">
        <f t="shared" si="5"/>
        <v>6.6955356694860268E-4</v>
      </c>
      <c r="I31">
        <v>54</v>
      </c>
      <c r="J31">
        <f t="shared" si="0"/>
        <v>6.9530562721585663E-4</v>
      </c>
      <c r="K31">
        <f t="shared" si="6"/>
        <v>53</v>
      </c>
      <c r="L31">
        <f t="shared" ref="L31" si="64">$F31*K31/$F$56</f>
        <v>6.824295970822296E-4</v>
      </c>
      <c r="M31">
        <f t="shared" si="2"/>
        <v>52</v>
      </c>
      <c r="N31">
        <f t="shared" si="38"/>
        <v>6.6955356694860268E-4</v>
      </c>
      <c r="O31">
        <f t="shared" si="3"/>
        <v>51</v>
      </c>
      <c r="P31">
        <f t="shared" ref="P31" si="65">$F31*O31/$F$56</f>
        <v>6.5667753681497565E-4</v>
      </c>
    </row>
    <row r="32" spans="2:16" x14ac:dyDescent="0.25">
      <c r="B32" t="s">
        <v>13</v>
      </c>
      <c r="C32" t="s">
        <v>10</v>
      </c>
      <c r="D32" t="s">
        <v>9</v>
      </c>
      <c r="E32" t="s">
        <v>3</v>
      </c>
      <c r="F32" s="1">
        <v>8830620</v>
      </c>
      <c r="G32">
        <v>502</v>
      </c>
      <c r="H32">
        <f t="shared" si="5"/>
        <v>1.5938022285242023E-4</v>
      </c>
      <c r="I32">
        <v>504</v>
      </c>
      <c r="J32">
        <f t="shared" si="0"/>
        <v>1.6001520381995978E-4</v>
      </c>
      <c r="K32">
        <f t="shared" si="6"/>
        <v>503</v>
      </c>
      <c r="L32">
        <f t="shared" ref="L32" si="66">$F32*K32/$F$56</f>
        <v>1.5969771333619002E-4</v>
      </c>
      <c r="M32">
        <f t="shared" si="2"/>
        <v>502</v>
      </c>
      <c r="N32">
        <f t="shared" si="38"/>
        <v>1.5938022285242023E-4</v>
      </c>
      <c r="O32">
        <f t="shared" si="3"/>
        <v>501</v>
      </c>
      <c r="P32">
        <f t="shared" ref="P32" si="67">$F32*O32/$F$56</f>
        <v>1.5906273236865047E-4</v>
      </c>
    </row>
    <row r="33" spans="2:16" x14ac:dyDescent="0.25">
      <c r="B33" t="s">
        <v>13</v>
      </c>
      <c r="E33" t="s">
        <v>11</v>
      </c>
      <c r="F33" s="1">
        <v>191611691060</v>
      </c>
      <c r="G33">
        <v>0</v>
      </c>
      <c r="H33">
        <f t="shared" si="5"/>
        <v>0</v>
      </c>
      <c r="I33">
        <v>0</v>
      </c>
      <c r="J33">
        <f t="shared" si="0"/>
        <v>0</v>
      </c>
      <c r="K33">
        <f t="shared" si="6"/>
        <v>0</v>
      </c>
      <c r="L33">
        <f t="shared" ref="L33" si="68">$F33*K33/$F$56</f>
        <v>0</v>
      </c>
      <c r="M33">
        <f t="shared" si="2"/>
        <v>0</v>
      </c>
      <c r="N33">
        <f t="shared" si="38"/>
        <v>0</v>
      </c>
      <c r="O33">
        <f t="shared" si="3"/>
        <v>0</v>
      </c>
      <c r="P33">
        <f t="shared" ref="P33" si="69">$F33*O33/$F$56</f>
        <v>0</v>
      </c>
    </row>
    <row r="34" spans="2:16" x14ac:dyDescent="0.25">
      <c r="B34" t="s">
        <v>13</v>
      </c>
      <c r="C34" t="s">
        <v>1</v>
      </c>
      <c r="E34" t="s">
        <v>12</v>
      </c>
      <c r="F34" s="1">
        <v>1841155221088</v>
      </c>
      <c r="G34">
        <v>-4</v>
      </c>
      <c r="H34">
        <f t="shared" si="5"/>
        <v>-0.26478288583970377</v>
      </c>
      <c r="I34">
        <v>-6</v>
      </c>
      <c r="J34">
        <f t="shared" si="0"/>
        <v>-0.39717432875955566</v>
      </c>
      <c r="K34">
        <f t="shared" si="6"/>
        <v>-5</v>
      </c>
      <c r="L34">
        <f t="shared" ref="L34" si="70">$F34*K34/$F$56</f>
        <v>-0.33097860729962969</v>
      </c>
      <c r="M34">
        <f t="shared" si="2"/>
        <v>-4</v>
      </c>
      <c r="N34">
        <f t="shared" si="38"/>
        <v>-0.26478288583970377</v>
      </c>
      <c r="O34">
        <f t="shared" si="3"/>
        <v>-3</v>
      </c>
      <c r="P34">
        <f t="shared" ref="P34" si="71">$F34*O34/$F$56</f>
        <v>-0.19858716437977783</v>
      </c>
    </row>
    <row r="35" spans="2:16" x14ac:dyDescent="0.25">
      <c r="B35" t="s">
        <v>13</v>
      </c>
      <c r="C35" t="s">
        <v>10</v>
      </c>
      <c r="E35" t="s">
        <v>12</v>
      </c>
      <c r="F35" s="1">
        <v>7978353108</v>
      </c>
      <c r="G35">
        <v>-3</v>
      </c>
      <c r="H35">
        <f t="shared" si="5"/>
        <v>-8.6054586924074405E-4</v>
      </c>
      <c r="I35">
        <v>-5</v>
      </c>
      <c r="J35">
        <f t="shared" si="0"/>
        <v>-1.43424311540124E-3</v>
      </c>
      <c r="K35">
        <f t="shared" si="6"/>
        <v>-4</v>
      </c>
      <c r="L35">
        <f t="shared" ref="L35" si="72">$F35*K35/$F$56</f>
        <v>-1.1473944923209921E-3</v>
      </c>
      <c r="M35">
        <f t="shared" si="2"/>
        <v>-3</v>
      </c>
      <c r="N35">
        <f t="shared" si="38"/>
        <v>-8.6054586924074405E-4</v>
      </c>
      <c r="O35">
        <f t="shared" si="3"/>
        <v>-2</v>
      </c>
      <c r="P35">
        <f t="shared" ref="P35" si="73">$F35*O35/$F$56</f>
        <v>-5.7369724616049603E-4</v>
      </c>
    </row>
    <row r="36" spans="2:16" x14ac:dyDescent="0.25">
      <c r="B36" t="s">
        <v>14</v>
      </c>
      <c r="C36" t="s">
        <v>1</v>
      </c>
      <c r="D36" t="s">
        <v>2</v>
      </c>
      <c r="E36" t="s">
        <v>3</v>
      </c>
      <c r="F36" s="1">
        <v>1375033295072</v>
      </c>
      <c r="G36">
        <v>2</v>
      </c>
      <c r="H36">
        <f t="shared" si="5"/>
        <v>9.8874141578267072E-2</v>
      </c>
      <c r="I36">
        <v>5</v>
      </c>
      <c r="J36">
        <f t="shared" si="0"/>
        <v>0.24718535394566768</v>
      </c>
      <c r="K36">
        <f t="shared" si="6"/>
        <v>4</v>
      </c>
      <c r="L36">
        <f t="shared" ref="L36" si="74">$F36*K36/$F$56</f>
        <v>0.19774828315653414</v>
      </c>
      <c r="M36">
        <f t="shared" si="2"/>
        <v>3</v>
      </c>
      <c r="N36">
        <f t="shared" si="38"/>
        <v>0.14831121236740061</v>
      </c>
      <c r="O36">
        <f t="shared" si="3"/>
        <v>2</v>
      </c>
      <c r="P36">
        <f t="shared" ref="P36" si="75">$F36*O36/$F$56</f>
        <v>9.8874141578267072E-2</v>
      </c>
    </row>
    <row r="37" spans="2:16" x14ac:dyDescent="0.25">
      <c r="B37" t="s">
        <v>14</v>
      </c>
      <c r="C37" t="s">
        <v>1</v>
      </c>
      <c r="D37" t="s">
        <v>4</v>
      </c>
      <c r="E37" t="s">
        <v>3</v>
      </c>
      <c r="F37" s="1">
        <v>395087247768</v>
      </c>
      <c r="G37">
        <v>3</v>
      </c>
      <c r="H37">
        <f t="shared" si="5"/>
        <v>4.2614145357333662E-2</v>
      </c>
      <c r="I37">
        <v>6</v>
      </c>
      <c r="J37">
        <f t="shared" si="0"/>
        <v>8.5228290714667324E-2</v>
      </c>
      <c r="K37">
        <f t="shared" si="6"/>
        <v>5</v>
      </c>
      <c r="L37">
        <f t="shared" ref="L37" si="76">$F37*K37/$F$56</f>
        <v>7.1023575595556096E-2</v>
      </c>
      <c r="M37">
        <f t="shared" si="2"/>
        <v>4</v>
      </c>
      <c r="N37">
        <f t="shared" si="38"/>
        <v>5.6818860476444882E-2</v>
      </c>
      <c r="O37">
        <f t="shared" si="3"/>
        <v>3</v>
      </c>
      <c r="P37">
        <f t="shared" ref="P37" si="77">$F37*O37/$F$56</f>
        <v>4.2614145357333662E-2</v>
      </c>
    </row>
    <row r="38" spans="2:16" x14ac:dyDescent="0.25">
      <c r="B38" t="s">
        <v>14</v>
      </c>
      <c r="C38" t="s">
        <v>1</v>
      </c>
      <c r="D38" t="s">
        <v>5</v>
      </c>
      <c r="E38" t="s">
        <v>3</v>
      </c>
      <c r="F38" s="1">
        <v>190959227136</v>
      </c>
      <c r="G38">
        <v>3.5</v>
      </c>
      <c r="H38">
        <f t="shared" si="5"/>
        <v>2.4029692242784697E-2</v>
      </c>
      <c r="I38">
        <v>6.5</v>
      </c>
      <c r="J38">
        <f t="shared" si="0"/>
        <v>4.4626571308028717E-2</v>
      </c>
      <c r="K38">
        <f t="shared" si="6"/>
        <v>5.5</v>
      </c>
      <c r="L38">
        <f t="shared" ref="L38" si="78">$F38*K38/$F$56</f>
        <v>3.7760944952947378E-2</v>
      </c>
      <c r="M38">
        <f t="shared" si="2"/>
        <v>4.5</v>
      </c>
      <c r="N38">
        <f t="shared" si="38"/>
        <v>3.0895318597866036E-2</v>
      </c>
      <c r="O38">
        <f t="shared" si="3"/>
        <v>3.5</v>
      </c>
      <c r="P38">
        <f t="shared" ref="P38" si="79">$F38*O38/$F$56</f>
        <v>2.4029692242784697E-2</v>
      </c>
    </row>
    <row r="39" spans="2:16" x14ac:dyDescent="0.25">
      <c r="B39" t="s">
        <v>14</v>
      </c>
      <c r="C39" t="s">
        <v>1</v>
      </c>
      <c r="D39" t="s">
        <v>6</v>
      </c>
      <c r="E39" t="s">
        <v>3</v>
      </c>
      <c r="F39" s="1">
        <v>43297986840</v>
      </c>
      <c r="G39">
        <v>5</v>
      </c>
      <c r="H39">
        <f t="shared" si="5"/>
        <v>7.7835411262676714E-3</v>
      </c>
      <c r="I39">
        <v>8</v>
      </c>
      <c r="J39">
        <f t="shared" si="0"/>
        <v>1.2453665802028275E-2</v>
      </c>
      <c r="K39">
        <f t="shared" si="6"/>
        <v>7</v>
      </c>
      <c r="L39">
        <f t="shared" ref="L39" si="80">$F39*K39/$F$56</f>
        <v>1.089695757677474E-2</v>
      </c>
      <c r="M39">
        <f t="shared" si="2"/>
        <v>6</v>
      </c>
      <c r="N39">
        <f t="shared" si="38"/>
        <v>9.3402493515212046E-3</v>
      </c>
      <c r="O39">
        <f t="shared" si="3"/>
        <v>5</v>
      </c>
      <c r="P39">
        <f t="shared" ref="P39" si="81">$F39*O39/$F$56</f>
        <v>7.7835411262676714E-3</v>
      </c>
    </row>
    <row r="40" spans="2:16" x14ac:dyDescent="0.25">
      <c r="B40" t="s">
        <v>14</v>
      </c>
      <c r="C40" t="s">
        <v>1</v>
      </c>
      <c r="D40" t="s">
        <v>7</v>
      </c>
      <c r="E40" t="s">
        <v>3</v>
      </c>
      <c r="F40" s="1">
        <v>859737984</v>
      </c>
      <c r="G40">
        <v>12</v>
      </c>
      <c r="H40">
        <f t="shared" si="5"/>
        <v>3.7092565883989944E-4</v>
      </c>
      <c r="I40">
        <v>15</v>
      </c>
      <c r="J40">
        <f t="shared" si="0"/>
        <v>4.6365707354987433E-4</v>
      </c>
      <c r="K40">
        <f t="shared" si="6"/>
        <v>14</v>
      </c>
      <c r="L40">
        <f t="shared" ref="L40" si="82">$F40*K40/$F$56</f>
        <v>4.3274660197988274E-4</v>
      </c>
      <c r="M40">
        <f t="shared" si="2"/>
        <v>13</v>
      </c>
      <c r="N40">
        <f t="shared" si="38"/>
        <v>4.0183613040989109E-4</v>
      </c>
      <c r="O40">
        <f t="shared" si="3"/>
        <v>12</v>
      </c>
      <c r="P40">
        <f t="shared" ref="P40" si="83">$F40*O40/$F$56</f>
        <v>3.7092565883989944E-4</v>
      </c>
    </row>
    <row r="41" spans="2:16" x14ac:dyDescent="0.25">
      <c r="B41" t="s">
        <v>14</v>
      </c>
      <c r="C41" t="s">
        <v>1</v>
      </c>
      <c r="D41" t="s">
        <v>8</v>
      </c>
      <c r="E41" t="s">
        <v>3</v>
      </c>
      <c r="F41" s="1">
        <v>1962591576</v>
      </c>
      <c r="G41">
        <v>52</v>
      </c>
      <c r="H41">
        <f t="shared" si="5"/>
        <v>3.6692118722296196E-3</v>
      </c>
      <c r="I41">
        <v>55</v>
      </c>
      <c r="J41">
        <f t="shared" si="0"/>
        <v>3.8808971725505593E-3</v>
      </c>
      <c r="K41">
        <f t="shared" si="6"/>
        <v>54</v>
      </c>
      <c r="L41">
        <f t="shared" ref="L41" si="84">$F41*K41/$F$56</f>
        <v>3.8103354057769127E-3</v>
      </c>
      <c r="M41">
        <f t="shared" si="2"/>
        <v>53</v>
      </c>
      <c r="N41">
        <f t="shared" si="38"/>
        <v>3.7397736390032662E-3</v>
      </c>
      <c r="O41">
        <f t="shared" si="3"/>
        <v>52</v>
      </c>
      <c r="P41">
        <f t="shared" ref="P41" si="85">$F41*O41/$F$56</f>
        <v>3.6692118722296196E-3</v>
      </c>
    </row>
    <row r="42" spans="2:16" x14ac:dyDescent="0.25">
      <c r="B42" t="s">
        <v>14</v>
      </c>
      <c r="C42" t="s">
        <v>1</v>
      </c>
      <c r="D42" t="s">
        <v>9</v>
      </c>
      <c r="E42" t="s">
        <v>3</v>
      </c>
      <c r="F42" s="1">
        <v>42135660</v>
      </c>
      <c r="G42">
        <v>502</v>
      </c>
      <c r="H42">
        <f t="shared" si="5"/>
        <v>7.6048917073023295E-4</v>
      </c>
      <c r="I42">
        <v>505</v>
      </c>
      <c r="J42">
        <f t="shared" si="0"/>
        <v>7.6503392673061285E-4</v>
      </c>
      <c r="K42">
        <f t="shared" si="6"/>
        <v>504</v>
      </c>
      <c r="L42">
        <f t="shared" ref="L42" si="86">$F42*K42/$F$56</f>
        <v>7.6351900806381952E-4</v>
      </c>
      <c r="M42">
        <f t="shared" si="2"/>
        <v>503</v>
      </c>
      <c r="N42">
        <f t="shared" si="38"/>
        <v>7.6200408939702618E-4</v>
      </c>
      <c r="O42">
        <f t="shared" si="3"/>
        <v>502</v>
      </c>
      <c r="P42">
        <f t="shared" ref="P42" si="87">$F42*O42/$F$56</f>
        <v>7.6048917073023295E-4</v>
      </c>
    </row>
    <row r="43" spans="2:16" x14ac:dyDescent="0.25">
      <c r="B43" t="s">
        <v>14</v>
      </c>
      <c r="C43" t="s">
        <v>10</v>
      </c>
      <c r="D43" t="s">
        <v>2</v>
      </c>
      <c r="E43" t="s">
        <v>3</v>
      </c>
      <c r="F43" s="1">
        <v>720579458748</v>
      </c>
      <c r="G43">
        <v>1</v>
      </c>
      <c r="H43">
        <f t="shared" si="5"/>
        <v>2.5907254638117751E-2</v>
      </c>
      <c r="I43">
        <v>4</v>
      </c>
      <c r="J43">
        <f t="shared" si="0"/>
        <v>0.103629018552471</v>
      </c>
      <c r="K43">
        <f t="shared" si="6"/>
        <v>3</v>
      </c>
      <c r="L43">
        <f t="shared" ref="L43" si="88">$F43*K43/$F$56</f>
        <v>7.7721763914353259E-2</v>
      </c>
      <c r="M43">
        <f t="shared" si="2"/>
        <v>2</v>
      </c>
      <c r="N43">
        <f t="shared" si="38"/>
        <v>5.1814509276235501E-2</v>
      </c>
      <c r="O43">
        <f t="shared" si="3"/>
        <v>1</v>
      </c>
      <c r="P43">
        <f t="shared" ref="P43" si="89">$F43*O43/$F$56</f>
        <v>2.5907254638117751E-2</v>
      </c>
    </row>
    <row r="44" spans="2:16" x14ac:dyDescent="0.25">
      <c r="B44" t="s">
        <v>14</v>
      </c>
      <c r="C44" t="s">
        <v>10</v>
      </c>
      <c r="D44" t="s">
        <v>4</v>
      </c>
      <c r="E44" t="s">
        <v>3</v>
      </c>
      <c r="F44" s="1">
        <v>136018223484</v>
      </c>
      <c r="G44">
        <v>2</v>
      </c>
      <c r="H44">
        <f t="shared" si="5"/>
        <v>9.7806250468118177E-3</v>
      </c>
      <c r="I44">
        <v>5</v>
      </c>
      <c r="J44">
        <f t="shared" si="0"/>
        <v>2.4451562617029545E-2</v>
      </c>
      <c r="K44">
        <f t="shared" si="6"/>
        <v>4</v>
      </c>
      <c r="L44">
        <f t="shared" ref="L44" si="90">$F44*K44/$F$56</f>
        <v>1.9561250093623635E-2</v>
      </c>
      <c r="M44">
        <f t="shared" si="2"/>
        <v>3</v>
      </c>
      <c r="N44">
        <f t="shared" si="38"/>
        <v>1.4670937570217726E-2</v>
      </c>
      <c r="O44">
        <f t="shared" si="3"/>
        <v>2</v>
      </c>
      <c r="P44">
        <f t="shared" ref="P44" si="91">$F44*O44/$F$56</f>
        <v>9.7806250468118177E-3</v>
      </c>
    </row>
    <row r="45" spans="2:16" x14ac:dyDescent="0.25">
      <c r="B45" t="s">
        <v>14</v>
      </c>
      <c r="C45" t="s">
        <v>10</v>
      </c>
      <c r="D45" t="s">
        <v>5</v>
      </c>
      <c r="E45" t="s">
        <v>3</v>
      </c>
      <c r="F45" s="1">
        <v>40911000804</v>
      </c>
      <c r="G45">
        <v>2.5</v>
      </c>
      <c r="H45">
        <f t="shared" si="5"/>
        <v>3.6772201263238196E-3</v>
      </c>
      <c r="I45">
        <v>5.5</v>
      </c>
      <c r="J45">
        <f t="shared" si="0"/>
        <v>8.0898842779124035E-3</v>
      </c>
      <c r="K45">
        <f t="shared" si="6"/>
        <v>4.5</v>
      </c>
      <c r="L45">
        <f t="shared" ref="L45" si="92">$F45*K45/$F$56</f>
        <v>6.6189962273828749E-3</v>
      </c>
      <c r="M45">
        <f t="shared" si="2"/>
        <v>3.5</v>
      </c>
      <c r="N45">
        <f t="shared" si="38"/>
        <v>5.1481081768533473E-3</v>
      </c>
      <c r="O45">
        <f t="shared" si="3"/>
        <v>2.5</v>
      </c>
      <c r="P45">
        <f t="shared" ref="P45" si="93">$F45*O45/$F$56</f>
        <v>3.6772201263238196E-3</v>
      </c>
    </row>
    <row r="46" spans="2:16" x14ac:dyDescent="0.25">
      <c r="B46" t="s">
        <v>14</v>
      </c>
      <c r="C46" t="s">
        <v>10</v>
      </c>
      <c r="D46" t="s">
        <v>6</v>
      </c>
      <c r="E46" t="s">
        <v>3</v>
      </c>
      <c r="F46">
        <v>0</v>
      </c>
      <c r="G46">
        <v>4</v>
      </c>
      <c r="H46">
        <f t="shared" si="5"/>
        <v>0</v>
      </c>
      <c r="I46">
        <v>7</v>
      </c>
      <c r="J46">
        <f t="shared" si="0"/>
        <v>0</v>
      </c>
      <c r="K46">
        <f t="shared" si="6"/>
        <v>6</v>
      </c>
      <c r="L46">
        <f t="shared" ref="L46" si="94">$F46*K46/$F$56</f>
        <v>0</v>
      </c>
      <c r="M46">
        <f t="shared" si="2"/>
        <v>5</v>
      </c>
      <c r="N46">
        <f t="shared" si="38"/>
        <v>0</v>
      </c>
      <c r="O46">
        <f t="shared" si="3"/>
        <v>4</v>
      </c>
      <c r="P46">
        <f t="shared" ref="P46" si="95">$F46*O46/$F$56</f>
        <v>0</v>
      </c>
    </row>
    <row r="47" spans="2:16" x14ac:dyDescent="0.25">
      <c r="B47" t="s">
        <v>14</v>
      </c>
      <c r="C47" t="s">
        <v>10</v>
      </c>
      <c r="D47" t="s">
        <v>7</v>
      </c>
      <c r="E47" t="s">
        <v>3</v>
      </c>
      <c r="F47">
        <v>0</v>
      </c>
      <c r="G47">
        <v>11</v>
      </c>
      <c r="H47">
        <f t="shared" si="5"/>
        <v>0</v>
      </c>
      <c r="I47">
        <v>14</v>
      </c>
      <c r="J47">
        <f t="shared" si="0"/>
        <v>0</v>
      </c>
      <c r="K47">
        <f t="shared" si="6"/>
        <v>13</v>
      </c>
      <c r="L47">
        <f t="shared" ref="L47" si="96">$F47*K47/$F$56</f>
        <v>0</v>
      </c>
      <c r="M47">
        <f t="shared" si="2"/>
        <v>12</v>
      </c>
      <c r="N47">
        <f t="shared" si="38"/>
        <v>0</v>
      </c>
      <c r="O47">
        <f t="shared" si="3"/>
        <v>11</v>
      </c>
      <c r="P47">
        <f t="shared" ref="P47" si="97">$F47*O47/$F$56</f>
        <v>0</v>
      </c>
    </row>
    <row r="48" spans="2:16" x14ac:dyDescent="0.25">
      <c r="B48" t="s">
        <v>14</v>
      </c>
      <c r="C48" t="s">
        <v>10</v>
      </c>
      <c r="D48" t="s">
        <v>8</v>
      </c>
      <c r="E48" t="s">
        <v>3</v>
      </c>
      <c r="F48" s="1">
        <v>269696304</v>
      </c>
      <c r="G48">
        <v>51</v>
      </c>
      <c r="H48">
        <f t="shared" si="5"/>
        <v>4.9452094093299323E-4</v>
      </c>
      <c r="I48">
        <v>54</v>
      </c>
      <c r="J48">
        <f t="shared" si="0"/>
        <v>5.2361040804669873E-4</v>
      </c>
      <c r="K48">
        <f t="shared" si="6"/>
        <v>53</v>
      </c>
      <c r="L48">
        <f t="shared" ref="L48" si="98">$F48*K48/$F$56</f>
        <v>5.1391391900879697E-4</v>
      </c>
      <c r="M48">
        <f t="shared" si="2"/>
        <v>52</v>
      </c>
      <c r="N48">
        <f t="shared" si="38"/>
        <v>5.042174299708951E-4</v>
      </c>
      <c r="O48">
        <f t="shared" si="3"/>
        <v>51</v>
      </c>
      <c r="P48">
        <f t="shared" ref="P48" si="99">$F48*O48/$F$56</f>
        <v>4.9452094093299323E-4</v>
      </c>
    </row>
    <row r="49" spans="2:16" x14ac:dyDescent="0.25">
      <c r="B49" t="s">
        <v>14</v>
      </c>
      <c r="C49" t="s">
        <v>10</v>
      </c>
      <c r="D49" t="s">
        <v>9</v>
      </c>
      <c r="E49" t="s">
        <v>3</v>
      </c>
      <c r="F49" s="1">
        <v>6109020</v>
      </c>
      <c r="G49">
        <v>501</v>
      </c>
      <c r="H49">
        <f t="shared" si="5"/>
        <v>1.1003954572778957E-4</v>
      </c>
      <c r="I49">
        <v>504</v>
      </c>
      <c r="J49">
        <f t="shared" si="0"/>
        <v>1.1069846516328532E-4</v>
      </c>
      <c r="K49">
        <f t="shared" si="6"/>
        <v>503</v>
      </c>
      <c r="L49">
        <f t="shared" ref="L49" si="100">$F49*K49/$F$56</f>
        <v>1.1047882535145341E-4</v>
      </c>
      <c r="M49">
        <f t="shared" si="2"/>
        <v>502</v>
      </c>
      <c r="N49">
        <f t="shared" si="38"/>
        <v>1.1025918553962148E-4</v>
      </c>
      <c r="O49">
        <f t="shared" si="3"/>
        <v>501</v>
      </c>
      <c r="P49">
        <f t="shared" ref="P49" si="101">$F49*O49/$F$56</f>
        <v>1.1003954572778957E-4</v>
      </c>
    </row>
    <row r="50" spans="2:16" x14ac:dyDescent="0.25">
      <c r="B50" t="s">
        <v>14</v>
      </c>
      <c r="E50" t="s">
        <v>11</v>
      </c>
      <c r="F50" s="1">
        <v>418339128088</v>
      </c>
      <c r="G50">
        <v>0</v>
      </c>
      <c r="H50">
        <f t="shared" si="5"/>
        <v>0</v>
      </c>
      <c r="I50">
        <v>0</v>
      </c>
      <c r="J50">
        <f t="shared" si="0"/>
        <v>0</v>
      </c>
      <c r="K50">
        <f t="shared" si="6"/>
        <v>0</v>
      </c>
      <c r="L50">
        <f t="shared" ref="L50" si="102">$F50*K50/$F$56</f>
        <v>0</v>
      </c>
      <c r="M50">
        <f t="shared" si="2"/>
        <v>0</v>
      </c>
      <c r="N50">
        <f t="shared" si="38"/>
        <v>0</v>
      </c>
      <c r="O50">
        <f t="shared" si="3"/>
        <v>0</v>
      </c>
      <c r="P50">
        <f t="shared" ref="P50" si="103">$F50*O50/$F$56</f>
        <v>0</v>
      </c>
    </row>
    <row r="51" spans="2:16" x14ac:dyDescent="0.25">
      <c r="B51" t="s">
        <v>14</v>
      </c>
      <c r="C51" t="s">
        <v>1</v>
      </c>
      <c r="E51" t="s">
        <v>12</v>
      </c>
      <c r="F51" s="1">
        <v>2700150685692</v>
      </c>
      <c r="G51">
        <v>-3</v>
      </c>
      <c r="H51">
        <f t="shared" si="5"/>
        <v>-0.2912384908822731</v>
      </c>
      <c r="I51">
        <v>-6</v>
      </c>
      <c r="J51">
        <f t="shared" si="0"/>
        <v>-0.58247698176454621</v>
      </c>
      <c r="K51">
        <f t="shared" si="6"/>
        <v>-5</v>
      </c>
      <c r="L51">
        <f t="shared" ref="L51" si="104">$F51*K51/$F$56</f>
        <v>-0.48539748480378847</v>
      </c>
      <c r="M51">
        <f t="shared" si="2"/>
        <v>-4</v>
      </c>
      <c r="N51">
        <f t="shared" si="38"/>
        <v>-0.38831798784303079</v>
      </c>
      <c r="O51">
        <f t="shared" si="3"/>
        <v>-3</v>
      </c>
      <c r="P51">
        <f t="shared" ref="P51" si="105">$F51*O51/$F$56</f>
        <v>-0.2912384908822731</v>
      </c>
    </row>
    <row r="52" spans="2:16" x14ac:dyDescent="0.25">
      <c r="B52" t="s">
        <v>14</v>
      </c>
      <c r="C52" t="s">
        <v>10</v>
      </c>
      <c r="E52" t="s">
        <v>12</v>
      </c>
      <c r="F52" s="1">
        <v>47223220344</v>
      </c>
      <c r="G52">
        <v>-2</v>
      </c>
      <c r="H52">
        <f t="shared" si="5"/>
        <v>-3.3956671382490925E-3</v>
      </c>
      <c r="I52">
        <v>-5</v>
      </c>
      <c r="J52">
        <f t="shared" si="0"/>
        <v>-8.4891678456227304E-3</v>
      </c>
      <c r="K52">
        <f t="shared" si="6"/>
        <v>-4</v>
      </c>
      <c r="L52">
        <f t="shared" ref="L52" si="106">$F52*K52/$F$56</f>
        <v>-6.791334276498185E-3</v>
      </c>
      <c r="M52">
        <f t="shared" si="2"/>
        <v>-3</v>
      </c>
      <c r="N52">
        <f t="shared" si="38"/>
        <v>-5.0935007073736388E-3</v>
      </c>
      <c r="O52">
        <f t="shared" si="3"/>
        <v>-2</v>
      </c>
      <c r="P52">
        <f t="shared" ref="P52" si="107">$F52*O52/$F$56</f>
        <v>-3.3956671382490925E-3</v>
      </c>
    </row>
    <row r="53" spans="2:16" x14ac:dyDescent="0.25">
      <c r="B53" t="s">
        <v>15</v>
      </c>
      <c r="E53" t="s">
        <v>3</v>
      </c>
      <c r="F53" s="1">
        <f>H60</f>
        <v>388398630980</v>
      </c>
      <c r="G53">
        <v>-2</v>
      </c>
      <c r="H53">
        <f t="shared" si="5"/>
        <v>-2.792847370747541E-2</v>
      </c>
      <c r="I53">
        <v>6</v>
      </c>
      <c r="J53">
        <f t="shared" ref="J53" si="108">$F53*I53/$F$56</f>
        <v>8.3785421122426235E-2</v>
      </c>
      <c r="K53">
        <f t="shared" si="6"/>
        <v>5</v>
      </c>
      <c r="L53">
        <f t="shared" ref="L53" si="109">$F53*K53/$F$56</f>
        <v>6.9821184268688524E-2</v>
      </c>
      <c r="M53">
        <f t="shared" si="2"/>
        <v>4</v>
      </c>
      <c r="N53">
        <f t="shared" ref="N53" si="110">$F53*M53/$F$56</f>
        <v>5.5856947414950821E-2</v>
      </c>
      <c r="O53">
        <f t="shared" si="3"/>
        <v>3</v>
      </c>
      <c r="P53">
        <f t="shared" ref="P53" si="111">$F53*O53/$F$56</f>
        <v>4.1892710561213117E-2</v>
      </c>
    </row>
    <row r="54" spans="2:16" x14ac:dyDescent="0.25">
      <c r="B54" t="s">
        <v>15</v>
      </c>
      <c r="E54" t="s">
        <v>11</v>
      </c>
      <c r="F54" s="1">
        <f>H61</f>
        <v>236209548412</v>
      </c>
      <c r="G54">
        <v>-2</v>
      </c>
      <c r="H54">
        <f t="shared" si="5"/>
        <v>-1.6985055136867572E-2</v>
      </c>
      <c r="I54">
        <v>0</v>
      </c>
      <c r="J54">
        <f t="shared" ref="J54" si="112">$F54*I54/$F$56</f>
        <v>0</v>
      </c>
      <c r="K54">
        <f t="shared" si="6"/>
        <v>0</v>
      </c>
      <c r="L54">
        <f t="shared" ref="L54" si="113">$F54*K54/$F$56</f>
        <v>0</v>
      </c>
      <c r="M54">
        <f t="shared" si="2"/>
        <v>0</v>
      </c>
      <c r="N54">
        <f t="shared" ref="N54" si="114">$F54*M54/$F$56</f>
        <v>0</v>
      </c>
      <c r="O54">
        <f t="shared" si="3"/>
        <v>0</v>
      </c>
      <c r="P54">
        <f t="shared" ref="P54" si="115">$F54*O54/$F$56</f>
        <v>0</v>
      </c>
    </row>
    <row r="55" spans="2:16" x14ac:dyDescent="0.25">
      <c r="B55" t="s">
        <v>15</v>
      </c>
      <c r="E55" t="s">
        <v>12</v>
      </c>
      <c r="F55" s="1">
        <f>H62</f>
        <v>4710535900368</v>
      </c>
      <c r="G55">
        <v>-2</v>
      </c>
      <c r="H55">
        <f t="shared" si="5"/>
        <v>-0.33871921152142548</v>
      </c>
      <c r="I55">
        <v>-6</v>
      </c>
      <c r="J55">
        <f t="shared" si="0"/>
        <v>-1.0161576345642764</v>
      </c>
      <c r="K55">
        <f t="shared" si="6"/>
        <v>-5</v>
      </c>
      <c r="L55">
        <f t="shared" ref="L55" si="116">$F55*K55/$F$56</f>
        <v>-0.8467980288035637</v>
      </c>
      <c r="M55">
        <f t="shared" si="2"/>
        <v>-4</v>
      </c>
      <c r="N55">
        <f t="shared" si="38"/>
        <v>-0.67743842304285096</v>
      </c>
      <c r="O55">
        <f t="shared" si="3"/>
        <v>-3</v>
      </c>
      <c r="P55">
        <f t="shared" ref="P55" si="117">$F55*O55/$F$56</f>
        <v>-0.50807881728213822</v>
      </c>
    </row>
    <row r="56" spans="2:16" x14ac:dyDescent="0.25">
      <c r="B56" t="s">
        <v>16</v>
      </c>
      <c r="F56" s="1">
        <v>27813810024000</v>
      </c>
      <c r="H56">
        <f>SUM(H2:H55)</f>
        <v>-2.1849713762753242E-2</v>
      </c>
      <c r="J56">
        <f>SUM(J2:J55)</f>
        <v>-0.4076007602369317</v>
      </c>
      <c r="L56">
        <f>SUM(L2:L55)</f>
        <v>-0.40760076023693215</v>
      </c>
      <c r="N56">
        <f>SUM(N2:N55)</f>
        <v>-0.40760076023693204</v>
      </c>
      <c r="P56">
        <f>SUM(P2:P55)</f>
        <v>-0.40760076023693215</v>
      </c>
    </row>
    <row r="59" spans="2:16" x14ac:dyDescent="0.25">
      <c r="F59" s="2" t="s">
        <v>32</v>
      </c>
      <c r="G59" t="s">
        <v>33</v>
      </c>
      <c r="H59" t="s">
        <v>34</v>
      </c>
    </row>
    <row r="60" spans="2:16" x14ac:dyDescent="0.25">
      <c r="E60" t="s">
        <v>3</v>
      </c>
      <c r="F60" s="2">
        <v>13341253692920</v>
      </c>
      <c r="G60" s="2">
        <f>SUMIF(G2:G52,"&gt;0",F2:F52)</f>
        <v>12952855061940</v>
      </c>
      <c r="H60" s="3">
        <f>F60-G60</f>
        <v>388398630980</v>
      </c>
    </row>
    <row r="61" spans="2:16" x14ac:dyDescent="0.25">
      <c r="E61" t="s">
        <v>11</v>
      </c>
      <c r="F61" s="2">
        <v>1131302638160</v>
      </c>
      <c r="G61" s="2">
        <f>SUMIF(G2:G52,"0",F2:F52)</f>
        <v>895093089748</v>
      </c>
      <c r="H61" s="3">
        <f t="shared" ref="H61:H62" si="118">F61-G61</f>
        <v>236209548412</v>
      </c>
    </row>
    <row r="62" spans="2:16" x14ac:dyDescent="0.25">
      <c r="E62" t="s">
        <v>12</v>
      </c>
      <c r="F62" s="2">
        <v>13341253692920</v>
      </c>
      <c r="G62" s="2">
        <f>SUMIF(G2:G52,"&lt;0",F2:F52)</f>
        <v>8630717792552</v>
      </c>
      <c r="H62" s="3">
        <f t="shared" si="118"/>
        <v>4710535900368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Cohen</dc:creator>
  <cp:lastModifiedBy>Adam Cohen</cp:lastModifiedBy>
  <dcterms:created xsi:type="dcterms:W3CDTF">2015-04-22T14:46:57Z</dcterms:created>
  <dcterms:modified xsi:type="dcterms:W3CDTF">2015-04-22T17:27:33Z</dcterms:modified>
</cp:coreProperties>
</file>